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总成本比价主表" sheetId="2" r:id="rId1"/>
    <sheet name="成本项计算说明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<sst xmlns="http://schemas.openxmlformats.org/spreadsheetml/2006/main" count="156" uniqueCount="115">
  <si>
    <t>采购总成本比价表（全成本维度）</t>
  </si>
  <si>
    <t>采购基础信息</t>
  </si>
  <si>
    <t>采购品类</t>
  </si>
  <si>
    <t>采购数量</t>
  </si>
  <si>
    <t>需求到货日期</t>
  </si>
  <si>
    <t>报价日期</t>
  </si>
  <si>
    <t>货币单位</t>
  </si>
  <si>
    <t>人民币(¥)</t>
  </si>
  <si>
    <t>税率</t>
  </si>
  <si>
    <t>13%</t>
  </si>
  <si>
    <t>资金年化成本</t>
  </si>
  <si>
    <t>6%</t>
  </si>
  <si>
    <t>付款账期</t>
  </si>
  <si>
    <t>天</t>
  </si>
  <si>
    <t>成本维度</t>
  </si>
  <si>
    <t>成本项说明</t>
  </si>
  <si>
    <t>供应商1</t>
  </si>
  <si>
    <t>供应商2</t>
  </si>
  <si>
    <t>供应商3</t>
  </si>
  <si>
    <t>数值</t>
  </si>
  <si>
    <t>单位</t>
  </si>
  <si>
    <t>1. 含税基准单价</t>
  </si>
  <si>
    <t>供应商报价的含税单价，已含增值税</t>
  </si>
  <si>
    <t>元/单位</t>
  </si>
  <si>
    <t>2. 最小起订量</t>
  </si>
  <si>
    <t>供应商要求的最小起订数量</t>
  </si>
  <si>
    <t>3. 采购数量适配</t>
  </si>
  <si>
    <t>实际采购数量是否满足起订量，不满足需核算额外成本</t>
  </si>
  <si>
    <t>是/否</t>
  </si>
  <si>
    <t>4. 运费</t>
  </si>
  <si>
    <t>单次采购的总运费，分摊到单位产品</t>
  </si>
  <si>
    <t>5. 包装费</t>
  </si>
  <si>
    <t>产品包装、防护、标识等费用，分摊到单位产品</t>
  </si>
  <si>
    <t>6. 付款账期</t>
  </si>
  <si>
    <t>供应商给予的付款账期，天数</t>
  </si>
  <si>
    <t>7. 资金占用成本</t>
  </si>
  <si>
    <t>账期内占用资金的年化成本，分摊到单位产品</t>
  </si>
  <si>
    <t>8. 交货周期</t>
  </si>
  <si>
    <t>下单到到货的总天数</t>
  </si>
  <si>
    <t>9. 安全库存占用</t>
  </si>
  <si>
    <t>为应对交付波动需预留的安全库存数量</t>
  </si>
  <si>
    <t>10. 库存持有成本</t>
  </si>
  <si>
    <t>仓储、管理、损耗等库存成本，分摊到单位产品</t>
  </si>
  <si>
    <t>11. 检验成本</t>
  </si>
  <si>
    <t>来料检验、第三方检测等费用，分摊到单位产品</t>
  </si>
  <si>
    <t>12. 不良率</t>
  </si>
  <si>
    <t>供应商历史交付的来料不良率</t>
  </si>
  <si>
    <t>%</t>
  </si>
  <si>
    <t>13. 质量返工成本</t>
  </si>
  <si>
    <t>不良品返工、退货、停线损失，分摊到单位产品</t>
  </si>
  <si>
    <t>14. 售后维保成本</t>
  </si>
  <si>
    <t>产品质保期内的维保、退换货成本，分摊到单位产品</t>
  </si>
  <si>
    <t>15. 交付准时率</t>
  </si>
  <si>
    <t>供应商历史交付的准时到货率</t>
  </si>
  <si>
    <t>16. 延期交付风险成本</t>
  </si>
  <si>
    <t>延期交付导致的生产延误、加急物流损失，分摊到单位产品</t>
  </si>
  <si>
    <t>【核心汇总指标】</t>
  </si>
  <si>
    <t>单位综合总成本</t>
  </si>
  <si>
    <t>所有成本项分摊后的单位产品全成本，核心决策指标</t>
  </si>
  <si>
    <t>总采购成本</t>
  </si>
  <si>
    <t>按实际采购数量计算的总支出</t>
  </si>
  <si>
    <t>元</t>
  </si>
  <si>
    <t>成本差异率</t>
  </si>
  <si>
    <t>相对于最低成本供应商的差异比例</t>
  </si>
  <si>
    <t>综合评分</t>
  </si>
  <si>
    <t>基于成本、质量、交付的综合得分，越高越优</t>
  </si>
  <si>
    <t>分</t>
  </si>
  <si>
    <t>推荐等级</t>
  </si>
  <si>
    <t>综合评估后的推荐等级</t>
  </si>
  <si>
    <t>S/A/B/C</t>
  </si>
  <si>
    <t>总成本比价表 - 成本项计算规则说明</t>
  </si>
  <si>
    <t>成本项名称</t>
  </si>
  <si>
    <t>计算规则</t>
  </si>
  <si>
    <t>取值说明</t>
  </si>
  <si>
    <t>直接取自供应商报价的含税单价，无需额外计算</t>
  </si>
  <si>
    <t>从供应商报价单直接提取，确保已含增值税</t>
  </si>
  <si>
    <t>供应商在报价中明确的最小订货数量</t>
  </si>
  <si>
    <t>填写报价单中标注的MOQ数量</t>
  </si>
  <si>
    <t>判断实际采购数量是否满足最小起订量</t>
  </si>
  <si>
    <t>满足填"是"，不满足填"否"，不满足时需核算额外补货成本</t>
  </si>
  <si>
    <t>单次采购的总运费 ÷ 采购数量</t>
  </si>
  <si>
    <t>包含物流费、提货费、送货上门费等所有运输相关费用</t>
  </si>
  <si>
    <t>单次采购的总包装费用 ÷ 采购数量</t>
  </si>
  <si>
    <t>包含产品外包装、防护材料、标识标签等费用</t>
  </si>
  <si>
    <t>供应商在报价中给予的付款账期天数</t>
  </si>
  <si>
    <t>下单后到付款的间隔天数，月结30天填30，货到付款填0</t>
  </si>
  <si>
    <t>(含税单价 × 付款账期 × 资金年化成本) ÷ 365</t>
  </si>
  <si>
    <t>资金年化成本按公司实际融资成本填写，默认6%</t>
  </si>
  <si>
    <t>从下单到货物到达公司仓库的总天数</t>
  </si>
  <si>
    <t>包含生产周期、物流周期、报关周期等所有时间</t>
  </si>
  <si>
    <t>通常按历史交付波动的1.5倍标准差计算，或按3天用量填写</t>
  </si>
  <si>
    <t>安全库存的仓储、管理、损耗等月度成本 ÷ 月均用量</t>
  </si>
  <si>
    <t>通常按库存价值的1%-3%/月计算，分摊到单位产品</t>
  </si>
  <si>
    <t>单次来料检验的总费用 ÷ 采购数量</t>
  </si>
  <si>
    <t>包含内部检验工时、第三方检测费、检测设备折旧等</t>
  </si>
  <si>
    <t>供应商历史3个月交付的来料不良数量 ÷ 总交付数量</t>
  </si>
  <si>
    <t>取历史统计数据，无历史数据可按行业平均水平填写</t>
  </si>
  <si>
    <t>单次不良品产生的返工、退货、停线总损失 ÷ 不良品数量</t>
  </si>
  <si>
    <t>包含工时费、材料费、生产线停线损失、客户索赔等</t>
  </si>
  <si>
    <t>产品质保期内的预估维保总费用 ÷ 采购数量</t>
  </si>
  <si>
    <t>包含质保期内的维修、退换货、上门服务等费用</t>
  </si>
  <si>
    <t>供应商历史3个月准时到货的订单数量 ÷ 总订单数量</t>
  </si>
  <si>
    <t>取历史统计数据，无历史数据可按100%填写，后续更新</t>
  </si>
  <si>
    <t>单次延期交付产生的加急物流、生产延误损失 ÷ 采购数量</t>
  </si>
  <si>
    <t>包含空运费、生产线调整损失、客户违约金等</t>
  </si>
  <si>
    <t>所有单位成本项的求和结果</t>
  </si>
  <si>
    <t>核心决策指标，完整覆盖所有显性+隐性成本</t>
  </si>
  <si>
    <t>单位综合总成本 × 实际采购数量</t>
  </si>
  <si>
    <t>本次采购的全流程总支出</t>
  </si>
  <si>
    <t>(当前供应商总采购成本 - 最低总采购成本) ÷ 最低总采购成本</t>
  </si>
  <si>
    <t>相对于最优供应商的成本差距，负数代表更优</t>
  </si>
  <si>
    <t>(最低成本/当前成本)×50 + 交付准时率×30 + (1-不良率)×20</t>
  </si>
  <si>
    <t>量化评估供应商综合能力，满分100分，越高越优</t>
  </si>
  <si>
    <t>S级：≥90分；A级：80-89分；B级：70-79分；C级：&lt;70分</t>
  </si>
  <si>
    <t>S级为优先推荐，C级不建议合作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</si>
</sst>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"/>
  </numFmts>
  <fonts count="28">
    <font>
      <sz val="10"/>
      <color theme="1"/>
      <name val="等线"/>
      <charset val="134"/>
      <scheme val="minor"/>
    </font>
    <font>
      <b/>
      <sz val="14"/>
      <color rgb="FFFFFFFF"/>
      <name val="微软雅黑"/>
      <charset val="134"/>
    </font>
    <font>
      <b/>
      <sz val="11"/>
      <color rgb="FFFFFFFF"/>
      <name val="微软雅黑"/>
      <charset val="134"/>
    </font>
    <font>
      <sz val="11"/>
      <color rgb="FF333333"/>
      <name val="微软雅黑"/>
      <charset val="134"/>
    </font>
    <font>
      <b/>
      <sz val="11"/>
      <color rgb="FF000000"/>
      <name val="微软雅黑"/>
      <charset val="134"/>
    </font>
    <font>
      <sz val="10"/>
      <color rgb="FF666666"/>
      <name val="微软雅黑"/>
      <charset val="134"/>
    </font>
    <font>
      <sz val="11"/>
      <color rgb="FF000000"/>
      <name val="Calibri"/>
      <charset val="134"/>
    </font>
    <font>
      <b/>
      <sz val="11"/>
      <color rgb="FF003366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EBF1F8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D9D9D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Protection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6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8" fillId="8" borderId="6" applyNumberFormat="0" applyAlignment="0" applyProtection="0">
      <alignment vertical="center"/>
    </xf>
    <xf numFmtId="0" fontId="19" fillId="8" borderId="5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</cellStyleXfs>
  <cellXfs count="30">
    <xf numFmtId="0" fontId="0" fillId="0" borderId="0" xfId="0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5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10" fontId="3" fillId="0" borderId="1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 wrapText="1"/>
    </xf>
    <xf numFmtId="176" fontId="6" fillId="4" borderId="1" xfId="0" applyNumberFormat="1" applyFont="1" applyFill="1" applyBorder="1" applyAlignment="1"/>
    <xf numFmtId="0" fontId="6" fillId="4" borderId="1" xfId="0" applyFont="1" applyFill="1" applyBorder="1" applyAlignment="1"/>
    <xf numFmtId="0" fontId="3" fillId="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/>
    <xf numFmtId="0" fontId="3" fillId="0" borderId="1" xfId="0" applyFont="1" applyBorder="1" applyAlignment="1">
      <alignment horizontal="center" vertical="center"/>
    </xf>
    <xf numFmtId="1" fontId="6" fillId="4" borderId="1" xfId="0" applyNumberFormat="1" applyFont="1" applyFill="1" applyBorder="1" applyAlignment="1"/>
    <xf numFmtId="1" fontId="6" fillId="0" borderId="1" xfId="0" applyNumberFormat="1" applyFont="1" applyBorder="1" applyAlignment="1"/>
    <xf numFmtId="176" fontId="6" fillId="0" borderId="1" xfId="0" applyNumberFormat="1" applyFont="1" applyBorder="1" applyAlignment="1"/>
    <xf numFmtId="10" fontId="6" fillId="0" borderId="1" xfId="0" applyNumberFormat="1" applyFont="1" applyBorder="1" applyAlignment="1"/>
    <xf numFmtId="10" fontId="6" fillId="4" borderId="1" xfId="0" applyNumberFormat="1" applyFont="1" applyFill="1" applyBorder="1" applyAlignment="1"/>
    <xf numFmtId="0" fontId="7" fillId="5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 wrapText="1"/>
    </xf>
    <xf numFmtId="176" fontId="6" fillId="5" borderId="1" xfId="0" applyNumberFormat="1" applyFont="1" applyFill="1" applyBorder="1" applyAlignment="1"/>
    <xf numFmtId="0" fontId="6" fillId="5" borderId="1" xfId="0" applyFont="1" applyFill="1" applyBorder="1" applyAlignment="1"/>
    <xf numFmtId="0" fontId="7" fillId="5" borderId="1" xfId="0" applyFont="1" applyFill="1" applyBorder="1" applyAlignment="1">
      <alignment horizontal="center" vertical="center"/>
    </xf>
    <xf numFmtId="10" fontId="6" fillId="5" borderId="1" xfId="0" applyNumberFormat="1" applyFont="1" applyFill="1" applyBorder="1" applyAlignment="1"/>
    <xf numFmtId="2" fontId="6" fillId="5" borderId="1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2"/>
  <sheetViews>
    <sheetView tabSelected="1" workbookViewId="0">
      <pane xSplit="2" ySplit="8" topLeftCell="C9" activePane="bottomRight" state="frozen"/>
      <selection/>
      <selection pane="topRight"/>
      <selection pane="bottomLeft"/>
      <selection pane="bottomRight" activeCell="A1" sqref="A1:J1"/>
    </sheetView>
  </sheetViews>
  <sheetFormatPr defaultColWidth="13" defaultRowHeight="12.75"/>
  <cols>
    <col min="1" max="1" width="35" customWidth="1"/>
    <col min="2" max="3" width="48" customWidth="1"/>
    <col min="4" max="4" width="8" customWidth="1"/>
    <col min="5" max="5" width="48" customWidth="1"/>
    <col min="6" max="6" width="8" customWidth="1"/>
    <col min="7" max="7" width="48" customWidth="1"/>
    <col min="8" max="8" width="11" customWidth="1"/>
    <col min="9" max="10" width="8" customWidth="1"/>
  </cols>
  <sheetData>
    <row r="1" ht="36" customHeight="1" spans="1:9">
      <c r="A1" s="1" t="s">
        <v>0</v>
      </c>
    </row>
    <row r="2" ht="14" customHeight="1"/>
    <row r="3" ht="14" customHeight="1" spans="1:9">
      <c r="A3" s="5" t="s">
        <v>1</v>
      </c>
    </row>
    <row r="4" ht="14" customHeight="1" spans="1:9">
      <c r="A4" s="6" t="s">
        <v>2</v>
      </c>
      <c r="B4" s="7"/>
      <c r="C4" s="6" t="s">
        <v>3</v>
      </c>
      <c r="D4" s="8"/>
      <c r="E4" s="6" t="s">
        <v>4</v>
      </c>
      <c r="F4" s="9"/>
      <c r="G4" s="6" t="s">
        <v>5</v>
      </c>
      <c r="H4" s="9"/>
    </row>
    <row r="5" ht="14" customHeight="1" spans="1:9">
      <c r="A5" s="6" t="s">
        <v>6</v>
      </c>
      <c r="B5" s="7" t="s">
        <v>7</v>
      </c>
      <c r="C5" s="6" t="s">
        <v>8</v>
      </c>
      <c r="D5" s="8" t="s">
        <v>9</v>
      </c>
      <c r="E5" s="6" t="s">
        <v>10</v>
      </c>
      <c r="F5" s="9" t="s">
        <v>11</v>
      </c>
      <c r="G5" s="6" t="s">
        <v>12</v>
      </c>
      <c r="H5" s="9" t="s">
        <v>13</v>
      </c>
    </row>
    <row r="6" ht="14" customHeight="1"/>
    <row r="7" ht="28" customHeight="1" spans="1:9">
      <c r="A7" s="2" t="s">
        <v>14</v>
      </c>
      <c r="B7" s="2" t="s">
        <v>15</v>
      </c>
      <c r="C7" s="2" t="s">
        <v>16</v>
      </c>
      <c r="E7" s="2" t="s">
        <v>17</v>
      </c>
      <c r="G7" s="2" t="s">
        <v>18</v>
      </c>
    </row>
    <row r="8" ht="28" customHeight="1" spans="1:9">
      <c r="C8" s="2" t="s">
        <v>19</v>
      </c>
      <c r="D8" s="2" t="s">
        <v>20</v>
      </c>
      <c r="E8" s="2" t="s">
        <v>19</v>
      </c>
      <c r="F8" s="2" t="s">
        <v>20</v>
      </c>
      <c r="G8" s="2" t="s">
        <v>19</v>
      </c>
      <c r="H8" s="2" t="s">
        <v>20</v>
      </c>
    </row>
    <row r="9" ht="14" customHeight="1" spans="1:9">
      <c r="A9" s="10" t="s">
        <v>21</v>
      </c>
      <c r="B9" s="11" t="s">
        <v>22</v>
      </c>
      <c r="C9" s="12"/>
      <c r="D9" s="13"/>
      <c r="E9" s="12"/>
      <c r="F9" s="13"/>
      <c r="G9" s="12"/>
      <c r="H9" s="14" t="s">
        <v>23</v>
      </c>
      <c r="I9" s="14">
        <v>1</v>
      </c>
    </row>
    <row r="10" ht="14" customHeight="1" spans="1:9">
      <c r="A10" s="7" t="s">
        <v>24</v>
      </c>
      <c r="B10" s="15" t="s">
        <v>25</v>
      </c>
      <c r="C10" s="16"/>
      <c r="D10" s="16"/>
      <c r="E10" s="16"/>
      <c r="F10" s="16"/>
      <c r="G10" s="16"/>
      <c r="H10" s="17" t="s">
        <v>20</v>
      </c>
      <c r="I10" s="17">
        <v>1</v>
      </c>
    </row>
    <row r="11" ht="14" customHeight="1" spans="1:9">
      <c r="A11" s="10" t="s">
        <v>26</v>
      </c>
      <c r="B11" s="11" t="s">
        <v>27</v>
      </c>
      <c r="C11" s="18"/>
      <c r="D11" s="13"/>
      <c r="E11" s="18"/>
      <c r="F11" s="13"/>
      <c r="G11" s="18"/>
      <c r="H11" s="14" t="s">
        <v>28</v>
      </c>
      <c r="I11" s="14">
        <v>1</v>
      </c>
    </row>
    <row r="12" ht="14" customHeight="1" spans="1:9">
      <c r="A12" s="7" t="s">
        <v>29</v>
      </c>
      <c r="B12" s="15" t="s">
        <v>30</v>
      </c>
      <c r="C12" s="16"/>
      <c r="D12" s="16"/>
      <c r="E12" s="16"/>
      <c r="F12" s="16"/>
      <c r="G12" s="16"/>
      <c r="H12" s="17" t="s">
        <v>23</v>
      </c>
      <c r="I12" s="17">
        <v>1</v>
      </c>
    </row>
    <row r="13" ht="14" customHeight="1" spans="1:9">
      <c r="A13" s="10" t="s">
        <v>31</v>
      </c>
      <c r="B13" s="11" t="s">
        <v>32</v>
      </c>
      <c r="C13" s="13"/>
      <c r="D13" s="13"/>
      <c r="E13" s="13"/>
      <c r="F13" s="13"/>
      <c r="G13" s="13"/>
      <c r="H13" s="14" t="s">
        <v>23</v>
      </c>
      <c r="I13" s="14">
        <v>1</v>
      </c>
    </row>
    <row r="14" ht="14" customHeight="1" spans="1:9">
      <c r="A14" s="7" t="s">
        <v>33</v>
      </c>
      <c r="B14" s="15" t="s">
        <v>34</v>
      </c>
      <c r="C14" s="19"/>
      <c r="D14" s="16"/>
      <c r="E14" s="19"/>
      <c r="F14" s="16"/>
      <c r="G14" s="19"/>
      <c r="H14" s="17" t="s">
        <v>13</v>
      </c>
      <c r="I14" s="17">
        <v>1</v>
      </c>
    </row>
    <row r="15" ht="14" customHeight="1" spans="1:9">
      <c r="A15" s="10" t="s">
        <v>35</v>
      </c>
      <c r="B15" s="11" t="s">
        <v>36</v>
      </c>
      <c r="C15" s="12">
        <f ca="1">IF(B15="","",(C15*G4*D15)/365)</f>
        <v>0</v>
      </c>
      <c r="D15" s="13"/>
      <c r="E15" s="12">
        <f ca="1">IF(B15="","",(C15*G4*D15)/365)</f>
        <v>0</v>
      </c>
      <c r="F15" s="13"/>
      <c r="G15" s="12">
        <f ca="1">IF(B15="","",(C15*G4*D15)/365)</f>
        <v>0</v>
      </c>
      <c r="H15" s="14" t="s">
        <v>23</v>
      </c>
      <c r="I15" s="14">
        <v>1</v>
      </c>
    </row>
    <row r="16" ht="14" customHeight="1" spans="1:9">
      <c r="A16" s="7" t="s">
        <v>37</v>
      </c>
      <c r="B16" s="15" t="s">
        <v>38</v>
      </c>
      <c r="C16" s="19"/>
      <c r="D16" s="16"/>
      <c r="E16" s="19"/>
      <c r="F16" s="16"/>
      <c r="G16" s="19"/>
      <c r="H16" s="17" t="s">
        <v>13</v>
      </c>
      <c r="I16" s="17">
        <v>1</v>
      </c>
    </row>
    <row r="17" ht="14" customHeight="1" spans="1:9">
      <c r="A17" s="10" t="s">
        <v>39</v>
      </c>
      <c r="B17" s="11" t="s">
        <v>40</v>
      </c>
      <c r="C17" s="13"/>
      <c r="D17" s="13"/>
      <c r="E17" s="13"/>
      <c r="F17" s="13"/>
      <c r="G17" s="13"/>
      <c r="H17" s="14" t="s">
        <v>20</v>
      </c>
      <c r="I17" s="14">
        <v>1</v>
      </c>
    </row>
    <row r="18" ht="14" customHeight="1" spans="1:9">
      <c r="A18" s="7" t="s">
        <v>41</v>
      </c>
      <c r="B18" s="15" t="s">
        <v>42</v>
      </c>
      <c r="C18" s="20"/>
      <c r="D18" s="16"/>
      <c r="E18" s="20"/>
      <c r="F18" s="16"/>
      <c r="G18" s="20"/>
      <c r="H18" s="17" t="s">
        <v>23</v>
      </c>
      <c r="I18" s="17">
        <v>1</v>
      </c>
    </row>
    <row r="19" ht="14" customHeight="1" spans="1:9">
      <c r="A19" s="10" t="s">
        <v>43</v>
      </c>
      <c r="B19" s="11" t="s">
        <v>44</v>
      </c>
      <c r="C19" s="12"/>
      <c r="D19" s="13"/>
      <c r="E19" s="12"/>
      <c r="F19" s="13"/>
      <c r="G19" s="12"/>
      <c r="H19" s="14" t="s">
        <v>23</v>
      </c>
      <c r="I19" s="14">
        <v>1</v>
      </c>
    </row>
    <row r="20" ht="14" customHeight="1" spans="1:9">
      <c r="A20" s="7" t="s">
        <v>45</v>
      </c>
      <c r="B20" s="15" t="s">
        <v>46</v>
      </c>
      <c r="C20" s="21"/>
      <c r="D20" s="16"/>
      <c r="E20" s="21"/>
      <c r="F20" s="16"/>
      <c r="G20" s="21"/>
      <c r="H20" s="17" t="s">
        <v>47</v>
      </c>
      <c r="I20" s="17">
        <v>1</v>
      </c>
    </row>
    <row r="21" ht="14" customHeight="1" spans="1:9">
      <c r="A21" s="10" t="s">
        <v>48</v>
      </c>
      <c r="B21" s="11" t="s">
        <v>49</v>
      </c>
      <c r="C21" s="12"/>
      <c r="D21" s="13"/>
      <c r="E21" s="12"/>
      <c r="F21" s="13"/>
      <c r="G21" s="12"/>
      <c r="H21" s="14" t="s">
        <v>23</v>
      </c>
      <c r="I21" s="14">
        <v>1</v>
      </c>
    </row>
    <row r="22" ht="14" customHeight="1" spans="1:9">
      <c r="A22" s="7" t="s">
        <v>50</v>
      </c>
      <c r="B22" s="15" t="s">
        <v>51</v>
      </c>
      <c r="C22" s="20"/>
      <c r="D22" s="16"/>
      <c r="E22" s="20"/>
      <c r="F22" s="16"/>
      <c r="G22" s="20"/>
      <c r="H22" s="17" t="s">
        <v>23</v>
      </c>
      <c r="I22" s="17">
        <v>1</v>
      </c>
    </row>
    <row r="23" ht="14" customHeight="1" spans="1:9">
      <c r="A23" s="10" t="s">
        <v>52</v>
      </c>
      <c r="B23" s="11" t="s">
        <v>53</v>
      </c>
      <c r="C23" s="22"/>
      <c r="D23" s="13"/>
      <c r="E23" s="22"/>
      <c r="F23" s="13"/>
      <c r="G23" s="22"/>
      <c r="H23" s="14" t="s">
        <v>47</v>
      </c>
      <c r="I23" s="14">
        <v>1</v>
      </c>
    </row>
    <row r="24" ht="14" customHeight="1" spans="1:9">
      <c r="A24" s="7" t="s">
        <v>54</v>
      </c>
      <c r="B24" s="15" t="s">
        <v>55</v>
      </c>
      <c r="C24" s="20"/>
      <c r="D24" s="16"/>
      <c r="E24" s="20"/>
      <c r="F24" s="16"/>
      <c r="G24" s="20"/>
      <c r="H24" s="17" t="s">
        <v>23</v>
      </c>
      <c r="I24" s="17">
        <v>1</v>
      </c>
    </row>
    <row r="25" ht="14" customHeight="1"/>
    <row r="26" ht="14" customHeight="1"/>
    <row r="27" ht="28" customHeight="1" spans="1:9">
      <c r="A27" s="5" t="s">
        <v>56</v>
      </c>
    </row>
    <row r="28" ht="14" customHeight="1" spans="1:9">
      <c r="A28" s="23" t="s">
        <v>57</v>
      </c>
      <c r="B28" s="24" t="s">
        <v>58</v>
      </c>
      <c r="C28" s="25">
        <f ca="1">SUM(C9:C24)</f>
        <v>0</v>
      </c>
      <c r="D28" s="26"/>
      <c r="E28" s="25">
        <f ca="1">SUM(C9:C24)</f>
        <v>0</v>
      </c>
      <c r="F28" s="26"/>
      <c r="G28" s="25">
        <f ca="1">SUM(C9:C24)</f>
        <v>0</v>
      </c>
      <c r="H28" s="27" t="s">
        <v>23</v>
      </c>
      <c r="I28" s="26"/>
    </row>
    <row r="29" ht="14" customHeight="1" spans="1:9">
      <c r="A29" s="23" t="s">
        <v>59</v>
      </c>
      <c r="B29" s="24" t="s">
        <v>60</v>
      </c>
      <c r="C29" s="25">
        <f ca="1">C28*C4</f>
        <v>0</v>
      </c>
      <c r="D29" s="26"/>
      <c r="E29" s="25">
        <f ca="1">C28*C4</f>
        <v>0</v>
      </c>
      <c r="F29" s="26"/>
      <c r="G29" s="25">
        <f ca="1">C28*C4</f>
        <v>0</v>
      </c>
      <c r="H29" s="27" t="s">
        <v>61</v>
      </c>
      <c r="I29" s="26"/>
    </row>
    <row r="30" ht="14" customHeight="1" spans="1:9">
      <c r="A30" s="23" t="s">
        <v>62</v>
      </c>
      <c r="B30" s="24" t="s">
        <v>63</v>
      </c>
      <c r="C30" s="28">
        <f ca="1">IF(MIN(C28:E28)=0,0,(C28-MIN(C28:E28))/MIN(C28:E28))</f>
        <v>0</v>
      </c>
      <c r="D30" s="26"/>
      <c r="E30" s="28">
        <f ca="1">IF(MIN(C28:E28)=0,0,(C28-MIN(C28:E28))/MIN(C28:E28))</f>
        <v>0</v>
      </c>
      <c r="F30" s="26"/>
      <c r="G30" s="28">
        <f ca="1">IF(MIN(C28:E28)=0,0,(C28-MIN(C28:E28))/MIN(C28:E28))</f>
        <v>0</v>
      </c>
      <c r="H30" s="27" t="s">
        <v>47</v>
      </c>
      <c r="I30" s="26"/>
    </row>
    <row r="31" ht="14" customHeight="1" spans="1:9">
      <c r="A31" s="23" t="s">
        <v>64</v>
      </c>
      <c r="B31" s="24" t="s">
        <v>65</v>
      </c>
      <c r="C31" s="29">
        <f ca="1">IF(C28=0,0,(MIN(C28:E28)/C28)*50+C23*30+(1-C20)*20)</f>
        <v>0</v>
      </c>
      <c r="D31" s="26"/>
      <c r="E31" s="29">
        <f ca="1">IF(C28=0,0,(MIN(C28:E28)/C28)*50+C23*30+(1-C20)*20)</f>
        <v>0</v>
      </c>
      <c r="F31" s="26"/>
      <c r="G31" s="29">
        <f ca="1">IF(C28=0,0,(MIN(C28:E28)/C28)*50+C23*30+(1-C20)*20)</f>
        <v>0</v>
      </c>
      <c r="H31" s="27" t="s">
        <v>66</v>
      </c>
      <c r="I31" s="26"/>
    </row>
    <row r="32" ht="14" customHeight="1" spans="1:9">
      <c r="A32" s="23" t="s">
        <v>67</v>
      </c>
      <c r="B32" s="24" t="s">
        <v>68</v>
      </c>
      <c r="C32" s="26">
        <f ca="1">IF(C31&gt;=90,"S",IF(C31&gt;=80,"A",IF(C31&gt;=70,"B","C")))</f>
        <v>0</v>
      </c>
      <c r="D32" s="26"/>
      <c r="E32" s="26">
        <f ca="1">IF(C31&gt;=90,"S",IF(C31&gt;=80,"A",IF(C31&gt;=70,"B","C")))</f>
        <v>0</v>
      </c>
      <c r="F32" s="26"/>
      <c r="G32" s="26">
        <f ca="1">IF(C31&gt;=90,"S",IF(C31&gt;=80,"A",IF(C31&gt;=70,"B","C")))</f>
        <v>0</v>
      </c>
      <c r="H32" s="27" t="s">
        <v>69</v>
      </c>
      <c r="I32" s="26"/>
    </row>
  </sheetData>
  <mergeCells count="8">
    <mergeCell ref="A1:J1"/>
    <mergeCell ref="A3:B3"/>
    <mergeCell ref="C7:D7"/>
    <mergeCell ref="E7:F7"/>
    <mergeCell ref="G7:H7"/>
    <mergeCell ref="A27:B27"/>
    <mergeCell ref="A7:A8"/>
    <mergeCell ref="B7:B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23"/>
  <sheetViews>
    <sheetView workbookViewId="0">
      <pane ySplit="2" topLeftCell="A3" activePane="bottomLeft" state="frozen"/>
      <selection/>
      <selection pane="bottomLeft" activeCell="A1" sqref="A1:C1"/>
    </sheetView>
  </sheetViews>
  <sheetFormatPr defaultColWidth="13" defaultRowHeight="12.75" outlineLevelCol="2"/>
  <cols>
    <col min="1" max="1" width="38" customWidth="1"/>
    <col min="2" max="3" width="48" customWidth="1"/>
  </cols>
  <sheetData>
    <row r="1" ht="36" customHeight="1" spans="1:3">
      <c r="A1" s="1" t="s">
        <v>70</v>
      </c>
    </row>
    <row r="2" ht="28" customHeight="1" spans="1:3">
      <c r="A2" s="2" t="s">
        <v>71</v>
      </c>
      <c r="B2" s="2" t="s">
        <v>72</v>
      </c>
      <c r="C2" s="2" t="s">
        <v>73</v>
      </c>
    </row>
    <row r="3" ht="14" customHeight="1" spans="1:3">
      <c r="A3" s="3" t="s">
        <v>21</v>
      </c>
      <c r="B3" s="3" t="s">
        <v>74</v>
      </c>
      <c r="C3" s="3" t="s">
        <v>75</v>
      </c>
    </row>
    <row r="4" ht="14" customHeight="1" spans="1:3">
      <c r="A4" s="4" t="s">
        <v>24</v>
      </c>
      <c r="B4" s="4" t="s">
        <v>76</v>
      </c>
      <c r="C4" s="4" t="s">
        <v>77</v>
      </c>
    </row>
    <row r="5" ht="14" customHeight="1" spans="1:3">
      <c r="A5" s="3" t="s">
        <v>26</v>
      </c>
      <c r="B5" s="3" t="s">
        <v>78</v>
      </c>
      <c r="C5" s="3" t="s">
        <v>79</v>
      </c>
    </row>
    <row r="6" ht="14" customHeight="1" spans="1:3">
      <c r="A6" s="4" t="s">
        <v>29</v>
      </c>
      <c r="B6" s="4" t="s">
        <v>80</v>
      </c>
      <c r="C6" s="4" t="s">
        <v>81</v>
      </c>
    </row>
    <row r="7" ht="14" customHeight="1" spans="1:3">
      <c r="A7" s="3" t="s">
        <v>31</v>
      </c>
      <c r="B7" s="3" t="s">
        <v>82</v>
      </c>
      <c r="C7" s="3" t="s">
        <v>83</v>
      </c>
    </row>
    <row r="8" ht="14" customHeight="1" spans="1:3">
      <c r="A8" s="4" t="s">
        <v>33</v>
      </c>
      <c r="B8" s="4" t="s">
        <v>84</v>
      </c>
      <c r="C8" s="4" t="s">
        <v>85</v>
      </c>
    </row>
    <row r="9" ht="14" customHeight="1" spans="1:3">
      <c r="A9" s="3" t="s">
        <v>35</v>
      </c>
      <c r="B9" s="3" t="s">
        <v>86</v>
      </c>
      <c r="C9" s="3" t="s">
        <v>87</v>
      </c>
    </row>
    <row r="10" ht="14" customHeight="1" spans="1:3">
      <c r="A10" s="4" t="s">
        <v>37</v>
      </c>
      <c r="B10" s="4" t="s">
        <v>88</v>
      </c>
      <c r="C10" s="4" t="s">
        <v>89</v>
      </c>
    </row>
    <row r="11" ht="14" customHeight="1" spans="1:3">
      <c r="A11" s="3" t="s">
        <v>39</v>
      </c>
      <c r="B11" s="3" t="s">
        <v>40</v>
      </c>
      <c r="C11" s="3" t="s">
        <v>90</v>
      </c>
    </row>
    <row r="12" ht="14" customHeight="1" spans="1:3">
      <c r="A12" s="4" t="s">
        <v>41</v>
      </c>
      <c r="B12" s="4" t="s">
        <v>91</v>
      </c>
      <c r="C12" s="4" t="s">
        <v>92</v>
      </c>
    </row>
    <row r="13" ht="14" customHeight="1" spans="1:3">
      <c r="A13" s="3" t="s">
        <v>43</v>
      </c>
      <c r="B13" s="3" t="s">
        <v>93</v>
      </c>
      <c r="C13" s="3" t="s">
        <v>94</v>
      </c>
    </row>
    <row r="14" ht="14" customHeight="1" spans="1:3">
      <c r="A14" s="4" t="s">
        <v>45</v>
      </c>
      <c r="B14" s="4" t="s">
        <v>95</v>
      </c>
      <c r="C14" s="4" t="s">
        <v>96</v>
      </c>
    </row>
    <row r="15" ht="14" customHeight="1" spans="1:3">
      <c r="A15" s="3" t="s">
        <v>48</v>
      </c>
      <c r="B15" s="3" t="s">
        <v>97</v>
      </c>
      <c r="C15" s="3" t="s">
        <v>98</v>
      </c>
    </row>
    <row r="16" ht="14" customHeight="1" spans="1:3">
      <c r="A16" s="4" t="s">
        <v>50</v>
      </c>
      <c r="B16" s="4" t="s">
        <v>99</v>
      </c>
      <c r="C16" s="4" t="s">
        <v>100</v>
      </c>
    </row>
    <row r="17" ht="14" customHeight="1" spans="1:3">
      <c r="A17" s="3" t="s">
        <v>52</v>
      </c>
      <c r="B17" s="3" t="s">
        <v>101</v>
      </c>
      <c r="C17" s="3" t="s">
        <v>102</v>
      </c>
    </row>
    <row r="18" ht="14" customHeight="1" spans="1:3">
      <c r="A18" s="4" t="s">
        <v>54</v>
      </c>
      <c r="B18" s="4" t="s">
        <v>103</v>
      </c>
      <c r="C18" s="4" t="s">
        <v>104</v>
      </c>
    </row>
    <row r="19" ht="14" customHeight="1" spans="1:3">
      <c r="A19" s="3" t="s">
        <v>57</v>
      </c>
      <c r="B19" s="3" t="s">
        <v>105</v>
      </c>
      <c r="C19" s="3" t="s">
        <v>106</v>
      </c>
    </row>
    <row r="20" ht="14" customHeight="1" spans="1:3">
      <c r="A20" s="4" t="s">
        <v>59</v>
      </c>
      <c r="B20" s="4" t="s">
        <v>107</v>
      </c>
      <c r="C20" s="4" t="s">
        <v>108</v>
      </c>
    </row>
    <row r="21" ht="14" customHeight="1" spans="1:3">
      <c r="A21" s="3" t="s">
        <v>62</v>
      </c>
      <c r="B21" s="3" t="s">
        <v>109</v>
      </c>
      <c r="C21" s="3" t="s">
        <v>110</v>
      </c>
    </row>
    <row r="22" ht="14" customHeight="1" spans="1:3">
      <c r="A22" s="4" t="s">
        <v>64</v>
      </c>
      <c r="B22" s="4" t="s">
        <v>111</v>
      </c>
      <c r="C22" s="4" t="s">
        <v>112</v>
      </c>
    </row>
    <row r="23" ht="14" customHeight="1" spans="1:3">
      <c r="A23" s="3" t="s">
        <v>67</v>
      </c>
      <c r="B23" s="3" t="s">
        <v>113</v>
      </c>
      <c r="C23" s="3" t="s">
        <v>114</v>
      </c>
    </row>
  </sheetData>
  <mergeCells count="1">
    <mergeCell ref="A1:C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总成本比价主表</vt:lpstr>
      <vt:lpstr>成本项计算说明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甘之如饴</cp:lastModifiedBy>
  <dcterms:created xsi:type="dcterms:W3CDTF">2026-07-15T02:42:39Z</dcterms:created>
  <dcterms:modified xsi:type="dcterms:W3CDTF">2026-07-15T02:43:21Z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IGC">
    <vt:lpwstr>{"Label":"1","ContentProducer":"001191110102MACQD9K64010000","ProduceID":"7662579583053302970","ReservedCode1":"","ContentPropagator":"","PropagateID":"","ReservedCode2":""}</vt:lpwstr>
  </property>
  <property fmtid="{D5CDD505-2E9C-101B-9397-08002B2CF9AE}" pid="3" name="ICV">
    <vt:lpwstr>4932FCB5AF20410AAB63637814B20300_12</vt:lpwstr>
  </property>
  <property fmtid="{D5CDD505-2E9C-101B-9397-08002B2CF9AE}" pid="4" name="KSOProductBuildVer">
    <vt:lpwstr>2052-12.1.0.26895</vt:lpwstr>
  </property>
  <property fmtid="{D5CDD505-2E9C-101B-9397-08002B2CF9AE}" pid="5" name="CalculationRule">
    <vt:i4>0</vt:i4>
  </property>
</Properties>
</file>